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ing Calculato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£#,##0.00;[Red](£#,##0.00);-"/>
    <numFmt numFmtId="165" formatCode="#,##0;[Red](#,##0);-"/>
    <numFmt numFmtId="166" formatCode="#,##0.0;[Red](#,##0.0);-"/>
  </numFmts>
  <fonts count="14">
    <font>
      <name val="Calibri"/>
      <family val="2"/>
      <color theme="1"/>
      <sz val="11"/>
      <scheme val="minor"/>
    </font>
    <font>
      <b val="1"/>
      <color rgb="00738561"/>
      <sz val="16"/>
    </font>
    <font>
      <i val="1"/>
      <color rgb="00666666"/>
    </font>
    <font>
      <b val="1"/>
      <color rgb="00FFFFFF"/>
      <sz val="12"/>
    </font>
    <font>
      <color rgb="00555555"/>
    </font>
    <font>
      <b val="1"/>
      <color rgb="000000FF"/>
    </font>
    <font>
      <b val="1"/>
    </font>
    <font>
      <b val="1"/>
      <color rgb="00738561"/>
    </font>
    <font>
      <color rgb="00666666"/>
    </font>
    <font>
      <b val="1"/>
      <color rgb="004F3B63"/>
    </font>
    <font>
      <b val="1"/>
      <color rgb="00555555"/>
    </font>
    <font>
      <color rgb="00444444"/>
    </font>
    <font>
      <b val="1"/>
      <color rgb="00738561"/>
      <sz val="12"/>
    </font>
    <font>
      <color rgb="00333333"/>
    </font>
  </fonts>
  <fills count="12">
    <fill>
      <patternFill/>
    </fill>
    <fill>
      <patternFill patternType="gray125"/>
    </fill>
    <fill>
      <patternFill patternType="solid">
        <fgColor rgb="00738561"/>
      </patternFill>
    </fill>
    <fill>
      <patternFill patternType="solid">
        <fgColor rgb="00EAF2FF"/>
      </patternFill>
    </fill>
    <fill>
      <patternFill patternType="solid">
        <fgColor rgb="00F6F6F6"/>
      </patternFill>
    </fill>
    <fill>
      <patternFill patternType="solid">
        <fgColor rgb="002F7E79"/>
      </patternFill>
    </fill>
    <fill>
      <patternFill patternType="solid">
        <fgColor rgb="00D9F0EF"/>
      </patternFill>
    </fill>
    <fill>
      <patternFill patternType="solid">
        <fgColor rgb="00FCE4D6"/>
      </patternFill>
    </fill>
    <fill>
      <patternFill patternType="solid">
        <fgColor rgb="006E4A94"/>
      </patternFill>
    </fill>
    <fill>
      <patternFill patternType="solid">
        <fgColor rgb="00EEE6F8"/>
      </patternFill>
    </fill>
    <fill>
      <patternFill patternType="solid">
        <fgColor rgb="004E8077"/>
      </patternFill>
    </fill>
    <fill>
      <patternFill patternType="solid">
        <fgColor rgb="008B8B8B"/>
      </patternFill>
    </fill>
  </fills>
  <borders count="2">
    <border>
      <left/>
      <right/>
      <top/>
      <bottom/>
      <diagonal/>
    </border>
    <border>
      <top style="thin">
        <color rgb="00C8C8C8"/>
      </top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right" vertical="center" wrapText="1"/>
    </xf>
    <xf numFmtId="164" fontId="6" fillId="4" borderId="1" applyAlignment="1" pivotButton="0" quotePrefix="0" xfId="0">
      <alignment horizontal="right" vertical="center" wrapText="1"/>
    </xf>
    <xf numFmtId="165" fontId="5" fillId="3" borderId="1" applyAlignment="1" pivotButton="0" quotePrefix="0" xfId="0">
      <alignment horizontal="right" vertical="center" wrapText="1"/>
    </xf>
    <xf numFmtId="166" fontId="6" fillId="4" borderId="1" applyAlignment="1" pivotButton="0" quotePrefix="0" xfId="0">
      <alignment horizontal="righ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/>
    </xf>
    <xf numFmtId="0" fontId="3" fillId="8" borderId="1" applyAlignment="1" pivotButton="0" quotePrefix="0" xfId="0">
      <alignment horizontal="left" vertical="center" wrapText="1"/>
    </xf>
    <xf numFmtId="0" fontId="3" fillId="8" borderId="0" applyAlignment="1" pivotButton="0" quotePrefix="0" xfId="0">
      <alignment horizontal="left" vertical="center"/>
    </xf>
    <xf numFmtId="165" fontId="6" fillId="6" borderId="1" applyAlignment="1" pivotButton="0" quotePrefix="0" xfId="0">
      <alignment horizontal="right" vertical="center" wrapText="1"/>
    </xf>
    <xf numFmtId="0" fontId="9" fillId="9" borderId="1" applyAlignment="1" pivotButton="0" quotePrefix="0" xfId="0">
      <alignment horizontal="left" vertical="center" wrapText="1"/>
    </xf>
    <xf numFmtId="0" fontId="9" fillId="9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left" vertical="center" wrapText="1"/>
    </xf>
    <xf numFmtId="164" fontId="6" fillId="7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164" fontId="0" fillId="0" borderId="0" pivotButton="0" quotePrefix="0" xfId="0"/>
    <xf numFmtId="0" fontId="3" fillId="10" borderId="1" applyAlignment="1" pivotButton="0" quotePrefix="0" xfId="0">
      <alignment horizontal="left" vertical="center" wrapText="1"/>
    </xf>
    <xf numFmtId="0" fontId="3" fillId="10" borderId="0" applyAlignment="1" pivotButton="0" quotePrefix="0" xfId="0">
      <alignment horizontal="left" vertical="center"/>
    </xf>
    <xf numFmtId="0" fontId="6" fillId="6" borderId="1" applyAlignment="1" pivotButton="0" quotePrefix="0" xfId="0">
      <alignment horizontal="right" vertical="center" wrapText="1"/>
    </xf>
    <xf numFmtId="0" fontId="3" fillId="11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0" pivotButton="0" quotePrefix="0" xfId="0"/>
    <xf numFmtId="0" fontId="12" fillId="0" borderId="0" pivotButton="0" quotePrefix="0" xfId="0"/>
    <xf numFmtId="0" fontId="8" fillId="0" borderId="0" pivotButton="0" quotePrefix="0" xfId="0"/>
    <xf numFmtId="0" fontId="13" fillId="3" borderId="0" pivotButton="0" quotePrefix="0" xfId="0"/>
    <xf numFmtId="0" fontId="13" fillId="4" borderId="0" pivotButton="0" quotePrefix="0" xfId="0"/>
    <xf numFmtId="0" fontId="13" fillId="6" borderId="0" pivotButton="0" quotePrefix="0" xfId="0"/>
    <xf numFmtId="0" fontId="13" fillId="7" borderId="0" pivotButton="0" quotePrefix="0" xfId="0"/>
    <xf numFmtId="0" fontId="13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Income Impact of Price Changes</a:t>
            </a:r>
          </a:p>
        </rich>
      </tx>
    </title>
    <plotArea>
      <lineChart>
        <grouping val="standard"/>
        <ser>
          <idx val="0"/>
          <order val="0"/>
          <tx>
            <strRef>
              <f>'Pricing Calculator'!F15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'Pricing Calculator'!$D$16:$D$20</f>
            </numRef>
          </cat>
          <val>
            <numRef>
              <f>'Pricing Calculator'!$F$16:$F$20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Scenario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Monthly income (£)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Target vs Actual Monthly Income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'Pricing Calculator'!I20</f>
            </strRef>
          </tx>
          <spPr>
            <a:ln xmlns:a="http://schemas.openxmlformats.org/drawingml/2006/main">
              <a:prstDash val="solid"/>
            </a:ln>
          </spPr>
          <cat>
            <numRef>
              <f>'Pricing Calculator'!$H$21:$H$22</f>
            </numRef>
          </cat>
          <val>
            <numRef>
              <f>'Pricing Calculator'!$I$21:$I$22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Monthly income (£)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36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2880000" cy="21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" customWidth="1" min="3" max="3"/>
    <col width="34" customWidth="1" min="4" max="4"/>
    <col width="18" customWidth="1" min="5" max="5"/>
    <col width="18" customWidth="1" min="6" max="6"/>
    <col width="4" customWidth="1" min="7" max="7"/>
    <col width="20" customWidth="1" min="8" max="8"/>
    <col width="18" customWidth="1" min="9" max="9"/>
  </cols>
  <sheetData>
    <row r="1">
      <c r="A1" s="1" t="inlineStr">
        <is>
          <t>Therapist Pricing &amp; Income Calculator</t>
        </is>
      </c>
    </row>
    <row r="2">
      <c r="A2" s="2" t="inlineStr">
        <is>
          <t>Enter your numbers in the blue cells. All other sections update automatically.</t>
        </is>
      </c>
    </row>
    <row r="4">
      <c r="A4" s="3" t="inlineStr">
        <is>
          <t>1) Your Inputs</t>
        </is>
      </c>
      <c r="B4" s="4" t="n"/>
      <c r="D4" s="3" t="inlineStr">
        <is>
          <t>2) Core Calculations</t>
        </is>
      </c>
      <c r="E4" s="4" t="n"/>
    </row>
    <row r="5">
      <c r="A5" s="5" t="inlineStr">
        <is>
          <t>Monthly income goal</t>
        </is>
      </c>
      <c r="B5" s="6" t="n">
        <v>3000</v>
      </c>
      <c r="D5" s="5" t="inlineStr">
        <is>
          <t>Total monthly required income</t>
        </is>
      </c>
      <c r="E5" s="7">
        <f>B5+B6</f>
        <v/>
      </c>
    </row>
    <row r="6">
      <c r="A6" s="5" t="inlineStr">
        <is>
          <t>Monthly expenses</t>
        </is>
      </c>
      <c r="B6" s="6" t="n">
        <v>450</v>
      </c>
      <c r="D6" s="5" t="inlineStr">
        <is>
          <t>Weekly income target</t>
        </is>
      </c>
      <c r="E6" s="7">
        <f>E5/4</f>
        <v/>
      </c>
    </row>
    <row r="7">
      <c r="A7" s="5" t="inlineStr">
        <is>
          <t>Working days per week</t>
        </is>
      </c>
      <c r="B7" s="8" t="n">
        <v>4</v>
      </c>
      <c r="D7" s="5" t="inlineStr">
        <is>
          <t>Daily income target</t>
        </is>
      </c>
      <c r="E7" s="7">
        <f>IFERROR(E6/B7,0)</f>
        <v/>
      </c>
    </row>
    <row r="8">
      <c r="A8" s="5" t="inlineStr">
        <is>
          <t>Clients per day you would ideally like to do</t>
        </is>
      </c>
      <c r="B8" s="8" t="n">
        <v>3</v>
      </c>
      <c r="D8" s="5" t="inlineStr">
        <is>
          <t>Clients needed per week</t>
        </is>
      </c>
      <c r="E8" s="9">
        <f>IFERROR(E6/B9,0)</f>
        <v/>
      </c>
    </row>
    <row r="9">
      <c r="A9" s="5" t="inlineStr">
        <is>
          <t>Main treatment price (60 mins)</t>
        </is>
      </c>
      <c r="B9" s="6" t="n">
        <v>60</v>
      </c>
      <c r="D9" s="5" t="inlineStr">
        <is>
          <t>Clients needed per day</t>
        </is>
      </c>
      <c r="E9" s="9">
        <f>IFERROR(E8/B7,0)</f>
        <v/>
      </c>
    </row>
    <row r="10">
      <c r="A10" s="5" t="inlineStr">
        <is>
          <t>Optional 30-minute treatment price</t>
        </is>
      </c>
      <c r="B10" s="6" t="n">
        <v>40</v>
      </c>
    </row>
    <row r="11">
      <c r="A11" s="5" t="inlineStr">
        <is>
          <t>Optional 90-minute treatment price</t>
        </is>
      </c>
      <c r="B11" s="6" t="n">
        <v>85</v>
      </c>
    </row>
    <row r="12"/>
    <row r="13"/>
    <row r="14">
      <c r="A14" s="10" t="inlineStr">
        <is>
          <t>3) Reality Check</t>
        </is>
      </c>
      <c r="B14" s="11" t="n"/>
      <c r="D14" s="12" t="inlineStr">
        <is>
          <t>4) Price Increase Impact</t>
        </is>
      </c>
      <c r="E14" s="13" t="n"/>
      <c r="F14" s="13" t="n"/>
    </row>
    <row r="15">
      <c r="A15" s="5" t="inlineStr">
        <is>
          <t>Clients you can realistically do per week</t>
        </is>
      </c>
      <c r="B15" s="14">
        <f>B7*B8</f>
        <v/>
      </c>
      <c r="D15" s="15" t="inlineStr">
        <is>
          <t>Scenario</t>
        </is>
      </c>
      <c r="E15" s="16" t="inlineStr">
        <is>
          <t>Treatment Price</t>
        </is>
      </c>
      <c r="F15" s="16" t="inlineStr">
        <is>
          <t>Estimated Monthly Income</t>
        </is>
      </c>
    </row>
    <row r="16">
      <c r="A16" s="5" t="inlineStr">
        <is>
          <t>Actual weekly income at your current capacity</t>
        </is>
      </c>
      <c r="B16" s="17">
        <f>B15*B9</f>
        <v/>
      </c>
      <c r="D16" s="18" t="inlineStr">
        <is>
          <t>Current price</t>
        </is>
      </c>
      <c r="E16" s="7">
        <f>B9</f>
        <v/>
      </c>
      <c r="F16" s="7">
        <f>B15*E16*4</f>
        <v/>
      </c>
    </row>
    <row r="17">
      <c r="A17" s="5" t="inlineStr">
        <is>
          <t>Actual monthly income at your current capacity</t>
        </is>
      </c>
      <c r="B17" s="17">
        <f>B16*4</f>
        <v/>
      </c>
      <c r="D17" s="18" t="inlineStr">
        <is>
          <t>+ £5</t>
        </is>
      </c>
      <c r="E17" s="7">
        <f>B9+5</f>
        <v/>
      </c>
      <c r="F17" s="7">
        <f>B15*E17*4</f>
        <v/>
      </c>
    </row>
    <row r="18">
      <c r="A18" s="5" t="inlineStr">
        <is>
          <t>Profit / shortfall vs target</t>
        </is>
      </c>
      <c r="B18" s="19">
        <f>B17-E5</f>
        <v/>
      </c>
      <c r="D18" s="18" t="inlineStr">
        <is>
          <t>+ £10</t>
        </is>
      </c>
      <c r="E18" s="7">
        <f>B9+10</f>
        <v/>
      </c>
      <c r="F18" s="7">
        <f>B15*E18*4</f>
        <v/>
      </c>
    </row>
    <row r="19">
      <c r="D19" s="18" t="inlineStr">
        <is>
          <t>+ £15</t>
        </is>
      </c>
      <c r="E19" s="7">
        <f>B9+15</f>
        <v/>
      </c>
      <c r="F19" s="7">
        <f>B15*E19*4</f>
        <v/>
      </c>
    </row>
    <row r="20">
      <c r="A20" s="20" t="inlineStr">
        <is>
          <t>Interpretation</t>
        </is>
      </c>
      <c r="D20" s="18" t="inlineStr">
        <is>
          <t>+ £20</t>
        </is>
      </c>
      <c r="E20" s="7">
        <f>B9+20</f>
        <v/>
      </c>
      <c r="F20" s="7">
        <f>B15*E20*4</f>
        <v/>
      </c>
      <c r="H20" t="inlineStr">
        <is>
          <t>Metric</t>
        </is>
      </c>
      <c r="I20" t="inlineStr">
        <is>
          <t>Amount</t>
        </is>
      </c>
    </row>
    <row r="21">
      <c r="A21" s="21" t="inlineStr">
        <is>
          <t>If Profit / shortfall is negative, your current pricing or capacity is not covering your required income.</t>
        </is>
      </c>
      <c r="H21" t="inlineStr">
        <is>
          <t>Required</t>
        </is>
      </c>
      <c r="I21" s="22">
        <f>E5</f>
        <v/>
      </c>
    </row>
    <row r="22">
      <c r="A22" s="21" t="inlineStr">
        <is>
          <t>Use the price increase table to test alternatives before changing your schedule.</t>
        </is>
      </c>
      <c r="H22" t="inlineStr">
        <is>
          <t>Actual</t>
        </is>
      </c>
      <c r="I22" s="22">
        <f>B17</f>
        <v/>
      </c>
    </row>
    <row r="23"/>
    <row r="24"/>
    <row r="25">
      <c r="A25" s="3" t="inlineStr">
        <is>
          <t>5) Recommended Pricing Check</t>
        </is>
      </c>
      <c r="B25" s="4" t="n"/>
      <c r="D25" s="23" t="inlineStr">
        <is>
          <t>6) Business Snapshot</t>
        </is>
      </c>
      <c r="E25" s="24" t="n"/>
    </row>
    <row r="26">
      <c r="A26" s="5" t="inlineStr">
        <is>
          <t>Minimum price needed to hit target at your chosen capacity</t>
        </is>
      </c>
      <c r="B26" s="7">
        <f>IFERROR(E5/(B7*B8*4),0)</f>
        <v/>
      </c>
      <c r="D26" s="5" t="inlineStr">
        <is>
          <t>Chosen working model</t>
        </is>
      </c>
      <c r="E26" s="25">
        <f>"Working "&amp;B7&amp;" days / "&amp;B8&amp;" clients per day"</f>
        <v/>
      </c>
    </row>
    <row r="27">
      <c r="A27" s="5" t="inlineStr">
        <is>
          <t>Difference between your current price and required price</t>
        </is>
      </c>
      <c r="B27" s="7">
        <f>B9-B26</f>
        <v/>
      </c>
      <c r="D27" s="5" t="inlineStr">
        <is>
          <t>Current monthly target</t>
        </is>
      </c>
      <c r="E27" s="17">
        <f>E5</f>
        <v/>
      </c>
    </row>
    <row r="28">
      <c r="D28" s="5" t="inlineStr">
        <is>
          <t>Current capacity per week</t>
        </is>
      </c>
      <c r="E28" s="14">
        <f>B15</f>
        <v/>
      </c>
    </row>
    <row r="29">
      <c r="D29" s="5" t="inlineStr">
        <is>
          <t>Current treatment price</t>
        </is>
      </c>
      <c r="E29" s="17">
        <f>B9</f>
        <v/>
      </c>
    </row>
    <row r="30"/>
    <row r="31">
      <c r="A31" s="26" t="inlineStr">
        <is>
          <t>7) Notes &amp; Decisions</t>
        </is>
      </c>
    </row>
    <row r="32">
      <c r="A32" s="27" t="inlineStr">
        <is>
          <t>Key decisions after using this calculator:</t>
        </is>
      </c>
    </row>
    <row r="33" ht="60" customHeight="1">
      <c r="A33" s="21" t="inlineStr">
        <is>
          <t>• Do I need to increase my prices?
• Do I need to change my working days?
• Does my current model support the lifestyle I want?
• Would packages, add-ons, or longer treatments improve my income?</t>
        </is>
      </c>
    </row>
    <row r="34"/>
    <row r="35"/>
  </sheetData>
  <mergeCells count="2">
    <mergeCell ref="A31:F31"/>
    <mergeCell ref="A33:F35"/>
  </mergeCells>
  <dataValidations count="2">
    <dataValidation sqref="B5:B6 B9:B11" showDropDown="0" showInputMessage="0" showErrorMessage="0" allowBlank="0" type="decimal" operator="greaterThanOrEqual">
      <formula1>0</formula1>
    </dataValidation>
    <dataValidation sqref="B7:B8" showDropDown="0" showInputMessage="0" showErrorMessage="0" allowBlank="0" type="whole" operator="between">
      <formula1>1</formula1>
      <formula2>7</formula2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0"/>
  <sheetViews>
    <sheetView showGridLines="0"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How to Use the Pricing Calculator</t>
        </is>
      </c>
    </row>
    <row r="3">
      <c r="A3" s="28" t="inlineStr">
        <is>
          <t>1. Open the 'Pricing Calculator' tab.</t>
        </is>
      </c>
    </row>
    <row r="4">
      <c r="A4" s="28" t="inlineStr">
        <is>
          <t>2. Change only the blue cells in Section 1 with your own numbers.</t>
        </is>
      </c>
    </row>
    <row r="5">
      <c r="A5" s="28" t="inlineStr">
        <is>
          <t>3. Review the Core Calculations to see your required weekly income and client numbers.</t>
        </is>
      </c>
    </row>
    <row r="6">
      <c r="A6" s="28" t="inlineStr">
        <is>
          <t>4. Check the Reality Check section to compare your target against your actual capacity.</t>
        </is>
      </c>
    </row>
    <row r="7">
      <c r="A7" s="28" t="inlineStr">
        <is>
          <t>5. Use the Price Increase Impact section to test what happens if you raise your price.</t>
        </is>
      </c>
    </row>
    <row r="8">
      <c r="A8" s="28" t="inlineStr">
        <is>
          <t>6. Review the Recommended Pricing Check to see the minimum price needed at your current capacity.</t>
        </is>
      </c>
    </row>
    <row r="9">
      <c r="A9" s="28" t="inlineStr">
        <is>
          <t>7. Use the Notes &amp; Decisions area to record the action you want to take next.</t>
        </is>
      </c>
    </row>
    <row r="12">
      <c r="A12" s="29" t="inlineStr">
        <is>
          <t>Tip</t>
        </is>
      </c>
    </row>
    <row r="13">
      <c r="A13" s="30" t="inlineStr">
        <is>
          <t>This workbook is designed to work in Excel and in Google Sheets after upload.</t>
        </is>
      </c>
    </row>
    <row r="15">
      <c r="A15" s="29" t="inlineStr">
        <is>
          <t>Colour Key</t>
        </is>
      </c>
    </row>
    <row r="16">
      <c r="A16" s="31" t="inlineStr">
        <is>
          <t>Blue cells = editable inputs</t>
        </is>
      </c>
    </row>
    <row r="17">
      <c r="A17" s="32" t="inlineStr">
        <is>
          <t>Grey cells = automatic calculations</t>
        </is>
      </c>
    </row>
    <row r="18">
      <c r="A18" s="33" t="inlineStr">
        <is>
          <t>Teal cells = key outputs</t>
        </is>
      </c>
    </row>
    <row r="19">
      <c r="A19" s="34" t="inlineStr">
        <is>
          <t>Orange cell = profit or shortfall</t>
        </is>
      </c>
    </row>
    <row r="20">
      <c r="A20" s="35" t="inlineStr">
        <is>
          <t>Purple area = price testing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2026-04-01T17:24:49Z</dcterms:created>
  <dcterms:modified xmlns:dcterms="http://purl.org/dc/terms/" xmlns:xsi="http://www.w3.org/2001/XMLSchema-instance" xsi:type="dcterms:W3CDTF">2026-04-01T17:24:49Z</dcterms:modified>
</cp:coreProperties>
</file>